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20" windowHeight="5370" activeTab="0"/>
  </bookViews>
  <sheets>
    <sheet name="COMPLETO" sheetId="1" r:id="rId1"/>
    <sheet name="REGRESION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<sst xmlns="http://schemas.openxmlformats.org/spreadsheetml/2006/main" count="80" uniqueCount="80">
  <si>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Real</t>
  </si>
  <si>
    <t>(Real v/s Pres)</t>
  </si>
  <si>
    <t>Valor</t>
  </si>
  <si>
    <t>%</t>
  </si>
  <si>
    <t>GASTOS  OPERACIONALES</t>
  </si>
  <si>
    <t>Remuneraciones</t>
  </si>
  <si>
    <t>Haberes Básicos</t>
  </si>
  <si>
    <t>Bono Antigüedad</t>
  </si>
  <si>
    <t>Sobre Tiempo</t>
  </si>
  <si>
    <t>Bono Nocturno</t>
  </si>
  <si>
    <t>Viáticos</t>
  </si>
  <si>
    <t>Leyes Sociales</t>
  </si>
  <si>
    <t>Vacaciones</t>
  </si>
  <si>
    <t>Beneficios Sociales</t>
  </si>
  <si>
    <t>Indenmizaciones</t>
  </si>
  <si>
    <t>Desahucios</t>
  </si>
  <si>
    <t>Aguinaldo</t>
  </si>
  <si>
    <t>Primas</t>
  </si>
  <si>
    <t>Combustibles y Lubricantes</t>
  </si>
  <si>
    <t>Lubricante</t>
  </si>
  <si>
    <t>Gasolina</t>
  </si>
  <si>
    <t>Fletes y Servicios</t>
  </si>
  <si>
    <t>Materiales y Repuestos</t>
  </si>
  <si>
    <t>Otros Materiales y Repuestos</t>
  </si>
  <si>
    <t>Varios</t>
  </si>
  <si>
    <t>Papelería</t>
  </si>
  <si>
    <t>Fletes y Comisiones</t>
  </si>
  <si>
    <t>Gastos Grls. de Operación</t>
  </si>
  <si>
    <t>Serv. Externo Rep. y Mantenimiento</t>
  </si>
  <si>
    <t>Otros Servicios de Operación</t>
  </si>
  <si>
    <t>Servicios Básicos</t>
  </si>
  <si>
    <t>Serv. Agua</t>
  </si>
  <si>
    <t>Serv. Telef. y Telecomunic.</t>
  </si>
  <si>
    <t>Correspondencia</t>
  </si>
  <si>
    <t>Tasa de aseo</t>
  </si>
  <si>
    <t>Gastos Generales Administrativos</t>
  </si>
  <si>
    <t>Honorarios serv. Profesionales</t>
  </si>
  <si>
    <t>Auditoría Externa</t>
  </si>
  <si>
    <t>Servicios Legales y Notariales</t>
  </si>
  <si>
    <t>Capacitación</t>
  </si>
  <si>
    <t>Seguros</t>
  </si>
  <si>
    <t>Publicación e Impresos</t>
  </si>
  <si>
    <t>Gastos Varios</t>
  </si>
  <si>
    <t>Movilidad y Transporte</t>
  </si>
  <si>
    <t>Mantenimiento Veh., Maq., y Eq. Oficina</t>
  </si>
  <si>
    <t xml:space="preserve"> Total</t>
  </si>
  <si>
    <t>Presup.</t>
  </si>
  <si>
    <t>Buses</t>
  </si>
  <si>
    <t>Serv. Limpieza y Mantención Inmuebles</t>
  </si>
  <si>
    <t>Diesel</t>
  </si>
  <si>
    <t xml:space="preserve"> Prenatal</t>
  </si>
  <si>
    <t>Equipos livianos</t>
  </si>
  <si>
    <t>Material para auxilio</t>
  </si>
  <si>
    <t>Arriendo  Eq. Auxilio</t>
  </si>
  <si>
    <t>EMPRESA BUSTRANS</t>
  </si>
  <si>
    <t>Alquiler  Veh., Maq. y Eq. Ofic.</t>
  </si>
  <si>
    <t>Alquiler oficinas terminales</t>
  </si>
  <si>
    <t>Tasas por uso terminales</t>
  </si>
  <si>
    <t>Mantenimiento de vehiculos</t>
  </si>
  <si>
    <t>Serv. Electricidad</t>
  </si>
  <si>
    <t xml:space="preserve"> HERRAMIENTAS PARA LA PLANIFICACION</t>
  </si>
  <si>
    <t>PRACTICA SOBRE LA APLICACION DE LA HOJA DE RECOGIDA DE DATOS, DIAGRAMA DE PARETO, ESPINA DE PEZ Y REGRESION-PROYECCION</t>
  </si>
  <si>
    <t xml:space="preserve"> Movimiento Acumulado ENERO - SEPT 2019.</t>
  </si>
  <si>
    <t>SI LOS GASTOS PRESUPUESTADOS-EJECUTADOS DESDE 6 GESTIONES ATRÁS SON LOS SIGUIENTES,</t>
  </si>
  <si>
    <t>QUE MONTO APROXIMADO SE DEBERÍA PLANIFICAR PARA EL PRÓXIMO AÑO 2020?.</t>
  </si>
  <si>
    <t>GESTION</t>
  </si>
  <si>
    <t>MONTO PRESUPUESTADO BS.</t>
  </si>
  <si>
    <t>MONTO EJECUTADO BS</t>
  </si>
  <si>
    <t xml:space="preserve"> * = ES UNA CIFRA PROYECTADA A DICIEMBRE</t>
  </si>
  <si>
    <t>4.040.106*</t>
  </si>
  <si>
    <t>1.- ELABORE LA HOJA DE RECOGIDA DE DATOS SEPARANDO LAS CIFRAS POSITIVAS</t>
  </si>
  <si>
    <t>2.- ELABORE EL DIAGRAMA DE PARETO DISTINGUIENDO EL 20% VITAL Y 80% TRIVIAL</t>
  </si>
  <si>
    <t>3.- DEL 20% VITAL INDIQUE QUE ITEMS SON CONTROLABLES</t>
  </si>
  <si>
    <t>4.- DE CUALQUIERA DE LOS ITEMS CONTROLABLES ELABORE EL DIAGRAMA CAUSA EFECTO</t>
  </si>
  <si>
    <t>5.- MUESTRE LA MATRIZ IMPLEMENTACION IMPACTO DE LAS SUB CAUSAS</t>
  </si>
  <si>
    <t>6.- HAGA UNA EVALUACION DEL COSTO/BENEFICIO</t>
  </si>
  <si>
    <t>PREGUNTAS:</t>
  </si>
  <si>
    <t>ENTREGA EL 10 DE OCTUBRE EN CLASES</t>
  </si>
  <si>
    <t>7.- QUE ACCIONES CONCRETAS RECOMIENDA PARA CORREGIR LOS EXCESOS?</t>
  </si>
  <si>
    <t>8.- CON LA DATA HISTORICA CALCULE EL MONTO GLOBAL PARA EL PRESUPUESTO DEL AÑO 2020</t>
  </si>
</sst>
</file>

<file path=xl/styles.xml><?xml version="1.0" encoding="utf-8"?>
<styleSheet xmlns="http://schemas.openxmlformats.org/spreadsheetml/2006/main">
  <numFmts count="4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* #,##0_ ;_ * \-#,##0_ ;_ * &quot;-&quot;_ ;_ @_ "/>
    <numFmt numFmtId="186" formatCode="_ &quot;$b&quot;\ * #,##0.00_ ;_ &quot;$b&quot;\ * \-#,##0.00_ ;_ &quot;$b&quot;\ * &quot;-&quot;??_ ;_ @_ "/>
    <numFmt numFmtId="187" formatCode="_ * #,##0.00_ ;_ * \-#,##0.00_ ;_ * &quot;-&quot;??_ ;_ @_ 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53" applyNumberFormat="1" applyFont="1" applyAlignment="1">
      <alignment/>
    </xf>
    <xf numFmtId="1" fontId="1" fillId="0" borderId="0" xfId="53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53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58">
      <selection activeCell="B77" sqref="B77"/>
    </sheetView>
  </sheetViews>
  <sheetFormatPr defaultColWidth="11.421875" defaultRowHeight="12.75"/>
  <cols>
    <col min="1" max="1" width="3.57421875" style="0" customWidth="1"/>
    <col min="2" max="2" width="32.57421875" style="0" customWidth="1"/>
    <col min="3" max="3" width="9.7109375" style="0" customWidth="1"/>
    <col min="4" max="4" width="9.8515625" style="0" customWidth="1"/>
    <col min="5" max="5" width="13.7109375" style="0" customWidth="1"/>
    <col min="6" max="6" width="6.7109375" style="0" customWidth="1"/>
  </cols>
  <sheetData>
    <row r="1" spans="3:9" ht="12.75">
      <c r="C1" s="7" t="s">
        <v>60</v>
      </c>
      <c r="D1" s="7"/>
      <c r="I1" s="7"/>
    </row>
    <row r="2" spans="1:16" ht="25.5" customHeight="1">
      <c r="A2" s="28" t="s">
        <v>61</v>
      </c>
      <c r="B2" s="28"/>
      <c r="C2" s="28"/>
      <c r="D2" s="28"/>
      <c r="E2" s="28"/>
      <c r="F2" s="28"/>
      <c r="G2" s="28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12" t="s">
        <v>54</v>
      </c>
      <c r="D3" s="11"/>
      <c r="E3" s="11"/>
      <c r="F3" s="11"/>
      <c r="G3" s="1"/>
      <c r="H3" s="11"/>
      <c r="I3" s="11"/>
      <c r="J3" s="11"/>
      <c r="K3" s="11"/>
      <c r="L3" s="11"/>
      <c r="M3" s="11"/>
      <c r="N3" s="11"/>
      <c r="O3" s="11"/>
      <c r="P3" s="11"/>
    </row>
    <row r="4" spans="1:7" ht="12.75">
      <c r="A4" s="4"/>
      <c r="B4" s="4"/>
      <c r="C4" s="4" t="s">
        <v>62</v>
      </c>
      <c r="D4" s="4"/>
      <c r="E4" s="4"/>
      <c r="F4" s="4"/>
      <c r="G4" s="1"/>
    </row>
    <row r="5" spans="1:7" ht="12.75">
      <c r="A5" s="4"/>
      <c r="B5" s="4"/>
      <c r="C5" s="5" t="s">
        <v>0</v>
      </c>
      <c r="D5" s="5" t="s">
        <v>46</v>
      </c>
      <c r="E5" s="5" t="s">
        <v>1</v>
      </c>
      <c r="F5" s="5"/>
      <c r="G5" s="1"/>
    </row>
    <row r="6" spans="1:7" ht="12.75">
      <c r="A6" s="4"/>
      <c r="B6" s="4"/>
      <c r="C6" s="5"/>
      <c r="D6" s="5"/>
      <c r="E6" s="5" t="s">
        <v>2</v>
      </c>
      <c r="F6" s="5" t="s">
        <v>3</v>
      </c>
      <c r="G6" s="1"/>
    </row>
    <row r="7" spans="1:7" ht="12.75">
      <c r="A7" s="4" t="s">
        <v>4</v>
      </c>
      <c r="B7" s="4"/>
      <c r="C7" s="5"/>
      <c r="D7" s="5"/>
      <c r="E7" s="5"/>
      <c r="F7" s="5"/>
      <c r="G7" s="1"/>
    </row>
    <row r="8" spans="1:7" s="7" customFormat="1" ht="12.75">
      <c r="A8" s="4" t="s">
        <v>5</v>
      </c>
      <c r="B8" s="4"/>
      <c r="C8" s="6">
        <f>SUM(C9:C16)</f>
        <v>759524.536</v>
      </c>
      <c r="D8" s="6">
        <f>SUM(D9:D16)</f>
        <v>660557.5239126879</v>
      </c>
      <c r="E8" s="6">
        <f>SUM(E9:E16)</f>
        <v>98967.01208731212</v>
      </c>
      <c r="F8" s="8">
        <f>C8/D8*100</f>
        <v>114.98234574652932</v>
      </c>
      <c r="G8" s="4"/>
    </row>
    <row r="9" spans="1:7" ht="12.75">
      <c r="A9" s="1"/>
      <c r="B9" s="1" t="s">
        <v>6</v>
      </c>
      <c r="C9" s="3">
        <v>335684</v>
      </c>
      <c r="D9" s="3">
        <v>295489</v>
      </c>
      <c r="E9" s="3">
        <f>C9-D9</f>
        <v>40195</v>
      </c>
      <c r="F9" s="9">
        <f aca="true" t="shared" si="0" ref="F9:F66">C9/D9*100</f>
        <v>113.60287523393427</v>
      </c>
      <c r="G9" s="1"/>
    </row>
    <row r="10" spans="1:7" ht="12.75">
      <c r="A10" s="1"/>
      <c r="B10" s="1" t="s">
        <v>7</v>
      </c>
      <c r="C10" s="3">
        <v>110250</v>
      </c>
      <c r="D10" s="3">
        <v>98560</v>
      </c>
      <c r="E10" s="3">
        <f aca="true" t="shared" si="1" ref="E10:E16">C10-D10</f>
        <v>11690</v>
      </c>
      <c r="F10" s="9">
        <f t="shared" si="0"/>
        <v>111.86079545454545</v>
      </c>
      <c r="G10" s="1"/>
    </row>
    <row r="11" spans="1:7" ht="12.75">
      <c r="A11" s="1"/>
      <c r="B11" s="1" t="s">
        <v>8</v>
      </c>
      <c r="C11" s="3">
        <v>62857</v>
      </c>
      <c r="D11" s="3">
        <v>47321</v>
      </c>
      <c r="E11" s="3">
        <f t="shared" si="1"/>
        <v>15536</v>
      </c>
      <c r="F11" s="9">
        <f t="shared" si="0"/>
        <v>132.8310897910019</v>
      </c>
      <c r="G11" s="1"/>
    </row>
    <row r="12" spans="1:7" ht="12.75">
      <c r="A12" s="1"/>
      <c r="B12" s="1" t="s">
        <v>9</v>
      </c>
      <c r="C12" s="3">
        <v>15488</v>
      </c>
      <c r="D12" s="3">
        <v>9231</v>
      </c>
      <c r="E12" s="3">
        <f t="shared" si="1"/>
        <v>6257</v>
      </c>
      <c r="F12" s="9">
        <f t="shared" si="0"/>
        <v>167.78247210486404</v>
      </c>
      <c r="G12" s="1"/>
    </row>
    <row r="13" spans="1:7" ht="12.75">
      <c r="A13" s="1"/>
      <c r="B13" s="1" t="s">
        <v>10</v>
      </c>
      <c r="C13" s="3">
        <v>80384.66533333334</v>
      </c>
      <c r="D13" s="3">
        <v>65330</v>
      </c>
      <c r="E13" s="3">
        <f t="shared" si="1"/>
        <v>15054.665333333338</v>
      </c>
      <c r="F13" s="9">
        <f t="shared" si="0"/>
        <v>123.04403081789887</v>
      </c>
      <c r="G13" s="1"/>
    </row>
    <row r="14" spans="1:7" ht="12.75">
      <c r="A14" s="1"/>
      <c r="B14" s="1" t="s">
        <v>50</v>
      </c>
      <c r="C14" s="3">
        <v>8326.774666666666</v>
      </c>
      <c r="D14" s="3">
        <v>11334.12781921001</v>
      </c>
      <c r="E14" s="3">
        <f t="shared" si="1"/>
        <v>-3007.3531525433445</v>
      </c>
      <c r="F14" s="9">
        <f t="shared" si="0"/>
        <v>73.46639105793183</v>
      </c>
      <c r="G14" s="1"/>
    </row>
    <row r="15" spans="1:7" ht="12.75">
      <c r="A15" s="1"/>
      <c r="B15" s="1" t="s">
        <v>11</v>
      </c>
      <c r="C15" s="3">
        <v>100934.09599999999</v>
      </c>
      <c r="D15" s="3">
        <v>109892.39609347786</v>
      </c>
      <c r="E15" s="3">
        <f t="shared" si="1"/>
        <v>-8958.300093477868</v>
      </c>
      <c r="F15" s="9">
        <f t="shared" si="0"/>
        <v>91.8481165103929</v>
      </c>
      <c r="G15" s="1"/>
    </row>
    <row r="16" spans="1:7" ht="12.75">
      <c r="A16" s="1"/>
      <c r="B16" s="1" t="s">
        <v>12</v>
      </c>
      <c r="C16" s="3">
        <v>45600</v>
      </c>
      <c r="D16" s="3">
        <v>23400</v>
      </c>
      <c r="E16" s="3">
        <f t="shared" si="1"/>
        <v>22200</v>
      </c>
      <c r="F16" s="9">
        <f t="shared" si="0"/>
        <v>194.87179487179486</v>
      </c>
      <c r="G16" s="1"/>
    </row>
    <row r="17" spans="1:7" ht="12.75">
      <c r="A17" s="1"/>
      <c r="B17" s="1"/>
      <c r="C17" s="3"/>
      <c r="D17" s="3"/>
      <c r="E17" s="3"/>
      <c r="F17" s="8"/>
      <c r="G17" s="1"/>
    </row>
    <row r="18" spans="1:7" s="7" customFormat="1" ht="12.75">
      <c r="A18" s="4" t="s">
        <v>13</v>
      </c>
      <c r="B18" s="4"/>
      <c r="C18" s="6">
        <f>SUM(C19:C22)</f>
        <v>218925.70533333335</v>
      </c>
      <c r="D18" s="6">
        <f>SUM(D19:D22)</f>
        <v>237883.66272091988</v>
      </c>
      <c r="E18" s="6">
        <f>C18-D18</f>
        <v>-18957.95738758653</v>
      </c>
      <c r="F18" s="8">
        <f t="shared" si="0"/>
        <v>92.03057613509692</v>
      </c>
      <c r="G18" s="4"/>
    </row>
    <row r="19" spans="1:7" ht="12.75">
      <c r="A19" s="1"/>
      <c r="B19" s="1" t="s">
        <v>14</v>
      </c>
      <c r="C19" s="3">
        <v>65892</v>
      </c>
      <c r="D19" s="3">
        <v>88500</v>
      </c>
      <c r="E19" s="3">
        <f>C19-D19</f>
        <v>-22608</v>
      </c>
      <c r="F19" s="9">
        <f t="shared" si="0"/>
        <v>74.45423728813559</v>
      </c>
      <c r="G19" s="1"/>
    </row>
    <row r="20" spans="1:7" ht="12.75">
      <c r="A20" s="1"/>
      <c r="B20" s="1" t="s">
        <v>15</v>
      </c>
      <c r="C20" s="3">
        <v>26250</v>
      </c>
      <c r="D20" s="3">
        <v>12500</v>
      </c>
      <c r="E20" s="3">
        <f>C20-D20</f>
        <v>13750</v>
      </c>
      <c r="F20" s="9">
        <f t="shared" si="0"/>
        <v>210</v>
      </c>
      <c r="G20" s="1"/>
    </row>
    <row r="21" spans="1:7" ht="12.75">
      <c r="A21" s="1"/>
      <c r="B21" s="1" t="s">
        <v>16</v>
      </c>
      <c r="C21" s="3">
        <v>58296.609333333334</v>
      </c>
      <c r="D21" s="3">
        <v>62203.66272091986</v>
      </c>
      <c r="E21" s="3">
        <f>C21-D21</f>
        <v>-3907.0533875865294</v>
      </c>
      <c r="F21" s="9">
        <f t="shared" si="0"/>
        <v>93.71893355361446</v>
      </c>
      <c r="G21" s="1"/>
    </row>
    <row r="22" spans="1:7" ht="12.75">
      <c r="A22" s="1"/>
      <c r="B22" s="1" t="s">
        <v>17</v>
      </c>
      <c r="C22" s="3">
        <v>68487.09600000002</v>
      </c>
      <c r="D22" s="3">
        <v>74680</v>
      </c>
      <c r="E22" s="3">
        <f>C22-D22</f>
        <v>-6192.90399999998</v>
      </c>
      <c r="F22" s="9">
        <f t="shared" si="0"/>
        <v>91.7074129619711</v>
      </c>
      <c r="G22" s="1"/>
    </row>
    <row r="23" spans="1:7" ht="12.75">
      <c r="A23" s="1"/>
      <c r="B23" s="1"/>
      <c r="C23" s="3"/>
      <c r="D23" s="3"/>
      <c r="E23" s="3"/>
      <c r="F23" s="9"/>
      <c r="G23" s="1"/>
    </row>
    <row r="24" spans="1:7" s="7" customFormat="1" ht="12.75">
      <c r="A24" s="4" t="s">
        <v>18</v>
      </c>
      <c r="B24" s="4"/>
      <c r="C24" s="6">
        <f>SUM(C25:C28)</f>
        <v>1073285</v>
      </c>
      <c r="D24" s="6">
        <f>SUM(D25:D28)</f>
        <v>887840</v>
      </c>
      <c r="E24" s="6">
        <f>C24-D24</f>
        <v>185445</v>
      </c>
      <c r="F24" s="8">
        <f t="shared" si="0"/>
        <v>120.88720940710039</v>
      </c>
      <c r="G24" s="4"/>
    </row>
    <row r="25" spans="1:7" ht="12.75">
      <c r="A25" s="1"/>
      <c r="B25" s="1" t="s">
        <v>49</v>
      </c>
      <c r="C25" s="3">
        <v>835650</v>
      </c>
      <c r="D25" s="3">
        <v>695740</v>
      </c>
      <c r="E25" s="3">
        <f>C25-D25</f>
        <v>139910</v>
      </c>
      <c r="F25" s="9">
        <f t="shared" si="0"/>
        <v>120.10952367263631</v>
      </c>
      <c r="G25" s="1"/>
    </row>
    <row r="26" spans="1:7" ht="12.75">
      <c r="A26" s="1"/>
      <c r="B26" s="1" t="s">
        <v>19</v>
      </c>
      <c r="C26" s="3">
        <v>163580</v>
      </c>
      <c r="D26" s="3">
        <v>130000</v>
      </c>
      <c r="E26" s="3">
        <f>C26-D26</f>
        <v>33580</v>
      </c>
      <c r="F26" s="9">
        <f t="shared" si="0"/>
        <v>125.83076923076923</v>
      </c>
      <c r="G26" s="1"/>
    </row>
    <row r="27" spans="1:7" ht="12.75">
      <c r="A27" s="1"/>
      <c r="B27" s="1" t="s">
        <v>20</v>
      </c>
      <c r="C27" s="3">
        <v>53266</v>
      </c>
      <c r="D27" s="3">
        <v>35800</v>
      </c>
      <c r="E27" s="3">
        <f>C27-D27</f>
        <v>17466</v>
      </c>
      <c r="F27" s="9">
        <f t="shared" si="0"/>
        <v>148.7877094972067</v>
      </c>
      <c r="G27" s="1"/>
    </row>
    <row r="28" spans="1:7" ht="12.75">
      <c r="A28" s="1"/>
      <c r="B28" s="1" t="s">
        <v>21</v>
      </c>
      <c r="C28" s="3">
        <v>20789</v>
      </c>
      <c r="D28" s="3">
        <v>26300</v>
      </c>
      <c r="E28" s="3">
        <f>C28-D28</f>
        <v>-5511</v>
      </c>
      <c r="F28" s="9">
        <f t="shared" si="0"/>
        <v>79.04562737642586</v>
      </c>
      <c r="G28" s="1"/>
    </row>
    <row r="29" spans="1:7" ht="12.75">
      <c r="A29" s="1"/>
      <c r="B29" s="1"/>
      <c r="C29" s="3"/>
      <c r="D29" s="3"/>
      <c r="E29" s="3"/>
      <c r="F29" s="9"/>
      <c r="G29" s="1"/>
    </row>
    <row r="30" spans="1:7" s="7" customFormat="1" ht="12.75">
      <c r="A30" s="4" t="s">
        <v>22</v>
      </c>
      <c r="B30" s="4"/>
      <c r="C30" s="6">
        <f>SUM(C31:C37)</f>
        <v>327826.33599999995</v>
      </c>
      <c r="D30" s="6">
        <f>SUM(D31:D37)</f>
        <v>326398</v>
      </c>
      <c r="E30" s="6">
        <f>C30-D30</f>
        <v>1428.335999999952</v>
      </c>
      <c r="F30" s="8">
        <f t="shared" si="0"/>
        <v>100.43760562258346</v>
      </c>
      <c r="G30" s="4"/>
    </row>
    <row r="31" spans="1:7" ht="12.75">
      <c r="A31" s="1"/>
      <c r="B31" s="1" t="s">
        <v>47</v>
      </c>
      <c r="C31" s="3">
        <v>88157.68533333334</v>
      </c>
      <c r="D31" s="3">
        <v>72398</v>
      </c>
      <c r="E31" s="3">
        <f aca="true" t="shared" si="2" ref="E31:E37">C31-D31</f>
        <v>15759.685333333342</v>
      </c>
      <c r="F31" s="9">
        <f t="shared" si="0"/>
        <v>121.76812250798825</v>
      </c>
      <c r="G31" s="1"/>
    </row>
    <row r="32" spans="1:7" ht="12.75">
      <c r="A32" s="1"/>
      <c r="B32" s="1" t="s">
        <v>51</v>
      </c>
      <c r="C32" s="3">
        <v>35700</v>
      </c>
      <c r="D32" s="3">
        <v>22350</v>
      </c>
      <c r="E32" s="3">
        <f t="shared" si="2"/>
        <v>13350</v>
      </c>
      <c r="F32" s="9">
        <f t="shared" si="0"/>
        <v>159.73154362416108</v>
      </c>
      <c r="G32" s="1"/>
    </row>
    <row r="33" spans="1:7" ht="12.75">
      <c r="A33" s="1"/>
      <c r="B33" s="1" t="s">
        <v>52</v>
      </c>
      <c r="C33" s="3">
        <v>43200</v>
      </c>
      <c r="D33" s="3">
        <v>38481</v>
      </c>
      <c r="E33" s="3">
        <f t="shared" si="2"/>
        <v>4719</v>
      </c>
      <c r="F33" s="9">
        <f t="shared" si="0"/>
        <v>112.26319482341935</v>
      </c>
      <c r="G33" s="1"/>
    </row>
    <row r="34" spans="1:7" ht="12.75">
      <c r="A34" s="1"/>
      <c r="B34" s="1" t="s">
        <v>23</v>
      </c>
      <c r="C34" s="3">
        <v>132951.50266666667</v>
      </c>
      <c r="D34" s="3">
        <v>165340</v>
      </c>
      <c r="E34" s="3">
        <f t="shared" si="2"/>
        <v>-32388.497333333333</v>
      </c>
      <c r="F34" s="9">
        <f t="shared" si="0"/>
        <v>80.41097294463933</v>
      </c>
      <c r="G34" s="1"/>
    </row>
    <row r="35" spans="1:7" ht="12.75">
      <c r="A35" s="1"/>
      <c r="B35" s="1" t="s">
        <v>24</v>
      </c>
      <c r="C35" s="3">
        <v>10250</v>
      </c>
      <c r="D35" s="3">
        <v>10020</v>
      </c>
      <c r="E35" s="3">
        <f t="shared" si="2"/>
        <v>230</v>
      </c>
      <c r="F35" s="9">
        <f t="shared" si="0"/>
        <v>102.29540918163673</v>
      </c>
      <c r="G35" s="1"/>
    </row>
    <row r="36" spans="1:7" ht="12.75">
      <c r="A36" s="1"/>
      <c r="B36" s="1" t="s">
        <v>25</v>
      </c>
      <c r="C36" s="3">
        <v>11037.148000000003</v>
      </c>
      <c r="D36" s="3">
        <v>8809</v>
      </c>
      <c r="E36" s="3">
        <f t="shared" si="2"/>
        <v>2228.148000000003</v>
      </c>
      <c r="F36" s="9">
        <f t="shared" si="0"/>
        <v>125.29399477806791</v>
      </c>
      <c r="G36" s="1"/>
    </row>
    <row r="37" spans="1:7" ht="12.75">
      <c r="A37" s="1"/>
      <c r="B37" s="1" t="s">
        <v>26</v>
      </c>
      <c r="C37" s="3">
        <v>6530</v>
      </c>
      <c r="D37" s="3">
        <v>9000</v>
      </c>
      <c r="E37" s="3">
        <f t="shared" si="2"/>
        <v>-2470</v>
      </c>
      <c r="F37" s="9">
        <f t="shared" si="0"/>
        <v>72.55555555555556</v>
      </c>
      <c r="G37" s="1"/>
    </row>
    <row r="38" spans="1:7" ht="12.75">
      <c r="A38" s="1"/>
      <c r="B38" s="1"/>
      <c r="C38" s="3"/>
      <c r="D38" s="3"/>
      <c r="E38" s="3"/>
      <c r="F38" s="9"/>
      <c r="G38" s="1"/>
    </row>
    <row r="39" spans="1:7" s="7" customFormat="1" ht="12.75">
      <c r="A39" s="4" t="s">
        <v>27</v>
      </c>
      <c r="B39" s="4"/>
      <c r="C39" s="6">
        <f>SUM(C40:C43)</f>
        <v>353066.66400000005</v>
      </c>
      <c r="D39" s="6">
        <f>SUM(D40:D43)</f>
        <v>290650</v>
      </c>
      <c r="E39" s="6">
        <f>C39-D39</f>
        <v>62416.66400000005</v>
      </c>
      <c r="F39" s="8">
        <f t="shared" si="0"/>
        <v>121.47485429210391</v>
      </c>
      <c r="G39" s="4"/>
    </row>
    <row r="40" spans="1:7" ht="12.75">
      <c r="A40" s="1"/>
      <c r="B40" s="1" t="s">
        <v>58</v>
      </c>
      <c r="C40" s="3">
        <v>182202.37466666667</v>
      </c>
      <c r="D40" s="3">
        <v>150400</v>
      </c>
      <c r="E40" s="3">
        <f>C40-D40</f>
        <v>31802.37466666667</v>
      </c>
      <c r="F40" s="9">
        <f t="shared" si="0"/>
        <v>121.14519592198583</v>
      </c>
      <c r="G40" s="1"/>
    </row>
    <row r="41" spans="1:7" ht="12.75">
      <c r="A41" s="1"/>
      <c r="B41" s="1" t="s">
        <v>53</v>
      </c>
      <c r="C41" s="3">
        <v>12800</v>
      </c>
      <c r="D41" s="3">
        <v>35000</v>
      </c>
      <c r="E41" s="3">
        <f>C41-D41</f>
        <v>-22200</v>
      </c>
      <c r="F41" s="9">
        <f t="shared" si="0"/>
        <v>36.57142857142857</v>
      </c>
      <c r="G41" s="1"/>
    </row>
    <row r="42" spans="1:7" ht="12.75">
      <c r="A42" s="1"/>
      <c r="B42" s="1" t="s">
        <v>28</v>
      </c>
      <c r="C42" s="3">
        <v>106929.54666666669</v>
      </c>
      <c r="D42" s="3">
        <v>58900</v>
      </c>
      <c r="E42" s="3">
        <f>C42-D42</f>
        <v>48029.54666666669</v>
      </c>
      <c r="F42" s="9">
        <f t="shared" si="0"/>
        <v>181.54422184493495</v>
      </c>
      <c r="G42" s="1"/>
    </row>
    <row r="43" spans="1:7" ht="12.75">
      <c r="A43" s="1"/>
      <c r="B43" s="1" t="s">
        <v>29</v>
      </c>
      <c r="C43" s="3">
        <v>51134.74266666667</v>
      </c>
      <c r="D43" s="3">
        <v>46350</v>
      </c>
      <c r="E43" s="3">
        <f>C43-D43</f>
        <v>4784.742666666672</v>
      </c>
      <c r="F43" s="9">
        <f t="shared" si="0"/>
        <v>110.32306939949659</v>
      </c>
      <c r="G43" s="1"/>
    </row>
    <row r="44" spans="1:7" ht="12.75">
      <c r="A44" s="1"/>
      <c r="B44" s="1"/>
      <c r="C44" s="3"/>
      <c r="D44" s="3"/>
      <c r="E44" s="3"/>
      <c r="F44" s="9"/>
      <c r="G44" s="1"/>
    </row>
    <row r="45" spans="1:7" s="7" customFormat="1" ht="12.75">
      <c r="A45" s="4" t="s">
        <v>30</v>
      </c>
      <c r="B45" s="4"/>
      <c r="C45" s="6">
        <f>SUM(C46:C50)</f>
        <v>87012.57600000002</v>
      </c>
      <c r="D45" s="6">
        <f>SUM(D46:D50)</f>
        <v>135584.6748649621</v>
      </c>
      <c r="E45" s="6">
        <f aca="true" t="shared" si="3" ref="E45:E50">C45-D45</f>
        <v>-48572.09886496207</v>
      </c>
      <c r="F45" s="8">
        <f t="shared" si="0"/>
        <v>64.17581934437774</v>
      </c>
      <c r="G45" s="4"/>
    </row>
    <row r="46" spans="1:7" ht="12.75">
      <c r="A46" s="1"/>
      <c r="B46" s="1" t="s">
        <v>59</v>
      </c>
      <c r="C46" s="3">
        <v>23540</v>
      </c>
      <c r="D46" s="3">
        <v>58900</v>
      </c>
      <c r="E46" s="3">
        <f t="shared" si="3"/>
        <v>-35360</v>
      </c>
      <c r="F46" s="9">
        <f t="shared" si="0"/>
        <v>39.9660441426146</v>
      </c>
      <c r="G46" s="1"/>
    </row>
    <row r="47" spans="1:7" ht="12.75">
      <c r="A47" s="1"/>
      <c r="B47" s="1" t="s">
        <v>31</v>
      </c>
      <c r="C47" s="3">
        <v>3480</v>
      </c>
      <c r="D47" s="3">
        <v>3000</v>
      </c>
      <c r="E47" s="3">
        <f t="shared" si="3"/>
        <v>480</v>
      </c>
      <c r="F47" s="9">
        <f t="shared" si="0"/>
        <v>115.99999999999999</v>
      </c>
      <c r="G47" s="1"/>
    </row>
    <row r="48" spans="1:7" ht="12.75">
      <c r="A48" s="1"/>
      <c r="B48" s="1" t="s">
        <v>32</v>
      </c>
      <c r="C48" s="3">
        <v>54179.84933333334</v>
      </c>
      <c r="D48" s="3">
        <v>70554.94567458231</v>
      </c>
      <c r="E48" s="3">
        <f t="shared" si="3"/>
        <v>-16375.096341248973</v>
      </c>
      <c r="F48" s="9">
        <f t="shared" si="0"/>
        <v>76.79100141785217</v>
      </c>
      <c r="G48" s="1"/>
    </row>
    <row r="49" spans="1:7" ht="12.75">
      <c r="A49" s="1"/>
      <c r="B49" s="1" t="s">
        <v>33</v>
      </c>
      <c r="C49" s="3">
        <v>1312.7266666666667</v>
      </c>
      <c r="D49" s="3">
        <v>1129.729190379758</v>
      </c>
      <c r="E49" s="3">
        <f t="shared" si="3"/>
        <v>182.99747628690875</v>
      </c>
      <c r="F49" s="9">
        <f t="shared" si="0"/>
        <v>116.19834893576524</v>
      </c>
      <c r="G49" s="1"/>
    </row>
    <row r="50" spans="1:7" ht="12.75">
      <c r="A50" s="1"/>
      <c r="B50" s="1" t="s">
        <v>34</v>
      </c>
      <c r="C50" s="3">
        <v>4500</v>
      </c>
      <c r="D50" s="3">
        <v>2000</v>
      </c>
      <c r="E50" s="3">
        <f t="shared" si="3"/>
        <v>2500</v>
      </c>
      <c r="F50" s="9">
        <f t="shared" si="0"/>
        <v>225</v>
      </c>
      <c r="G50" s="1"/>
    </row>
    <row r="51" spans="1:7" ht="12.75">
      <c r="A51" s="1"/>
      <c r="B51" s="1"/>
      <c r="C51" s="3"/>
      <c r="D51" s="3"/>
      <c r="E51" s="3"/>
      <c r="F51" s="9"/>
      <c r="G51" s="1"/>
    </row>
    <row r="52" spans="1:7" s="7" customFormat="1" ht="12.75">
      <c r="A52" s="4" t="s">
        <v>35</v>
      </c>
      <c r="B52" s="4"/>
      <c r="C52" s="6">
        <f>SUM(C53:C65)</f>
        <v>210439.33733333333</v>
      </c>
      <c r="D52" s="6">
        <f>SUM(D53:D65)</f>
        <v>175177.87176470587</v>
      </c>
      <c r="E52" s="6">
        <f>C52-D52</f>
        <v>35261.465568627464</v>
      </c>
      <c r="F52" s="8">
        <f t="shared" si="0"/>
        <v>120.12894962897467</v>
      </c>
      <c r="G52" s="4"/>
    </row>
    <row r="53" spans="1:7" ht="12.75">
      <c r="A53" s="1"/>
      <c r="B53" s="1" t="s">
        <v>36</v>
      </c>
      <c r="C53" s="3">
        <v>48650</v>
      </c>
      <c r="D53" s="3">
        <v>12850</v>
      </c>
      <c r="E53" s="3">
        <f aca="true" t="shared" si="4" ref="E53:E65">C53-D53</f>
        <v>35800</v>
      </c>
      <c r="F53" s="9">
        <f t="shared" si="0"/>
        <v>378.59922178988325</v>
      </c>
      <c r="G53" s="1"/>
    </row>
    <row r="54" spans="1:7" ht="12.75">
      <c r="A54" s="1"/>
      <c r="B54" s="1" t="s">
        <v>37</v>
      </c>
      <c r="C54" s="3">
        <v>10000</v>
      </c>
      <c r="D54" s="3">
        <v>4500</v>
      </c>
      <c r="E54" s="3">
        <f t="shared" si="4"/>
        <v>5500</v>
      </c>
      <c r="F54" s="9">
        <f t="shared" si="0"/>
        <v>222.22222222222223</v>
      </c>
      <c r="G54" s="1"/>
    </row>
    <row r="55" spans="1:7" ht="12.75">
      <c r="A55" s="1"/>
      <c r="B55" s="1" t="s">
        <v>38</v>
      </c>
      <c r="C55" s="3">
        <v>9000</v>
      </c>
      <c r="D55" s="3">
        <v>1700</v>
      </c>
      <c r="E55" s="3">
        <f t="shared" si="4"/>
        <v>7300</v>
      </c>
      <c r="F55" s="9">
        <f t="shared" si="0"/>
        <v>529.4117647058823</v>
      </c>
      <c r="G55" s="1"/>
    </row>
    <row r="56" spans="1:7" ht="12.75">
      <c r="A56" s="1"/>
      <c r="B56" s="1" t="s">
        <v>39</v>
      </c>
      <c r="C56" s="3">
        <v>1890</v>
      </c>
      <c r="D56" s="3">
        <v>18696.96</v>
      </c>
      <c r="E56" s="3">
        <f t="shared" si="4"/>
        <v>-16806.96</v>
      </c>
      <c r="F56" s="9">
        <f t="shared" si="0"/>
        <v>10.108595194085028</v>
      </c>
      <c r="G56" s="1"/>
    </row>
    <row r="57" spans="1:7" ht="12.75">
      <c r="A57" s="1"/>
      <c r="B57" s="1" t="s">
        <v>56</v>
      </c>
      <c r="C57" s="3">
        <v>35600</v>
      </c>
      <c r="D57" s="3">
        <v>45000</v>
      </c>
      <c r="E57" s="3">
        <f t="shared" si="4"/>
        <v>-9400</v>
      </c>
      <c r="F57" s="9">
        <f t="shared" si="0"/>
        <v>79.11111111111111</v>
      </c>
      <c r="G57" s="1"/>
    </row>
    <row r="58" spans="1:7" ht="12.75">
      <c r="A58" s="1"/>
      <c r="B58" s="1" t="s">
        <v>40</v>
      </c>
      <c r="C58" s="3">
        <v>44209.48666666667</v>
      </c>
      <c r="D58" s="3">
        <v>40701</v>
      </c>
      <c r="E58" s="3">
        <f t="shared" si="4"/>
        <v>3508.486666666671</v>
      </c>
      <c r="F58" s="9">
        <f t="shared" si="0"/>
        <v>108.62014856309838</v>
      </c>
      <c r="G58" s="1"/>
    </row>
    <row r="59" spans="1:7" ht="12.75">
      <c r="A59" s="1"/>
      <c r="B59" s="1" t="s">
        <v>41</v>
      </c>
      <c r="C59" s="3">
        <v>265.61066666666665</v>
      </c>
      <c r="D59" s="3">
        <v>11800</v>
      </c>
      <c r="E59" s="3">
        <f t="shared" si="4"/>
        <v>-11534.389333333333</v>
      </c>
      <c r="F59" s="9">
        <f t="shared" si="0"/>
        <v>2.2509378531073447</v>
      </c>
      <c r="G59" s="1"/>
    </row>
    <row r="60" spans="1:7" ht="12.75">
      <c r="A60" s="1"/>
      <c r="B60" s="1" t="s">
        <v>48</v>
      </c>
      <c r="C60" s="3">
        <v>6500</v>
      </c>
      <c r="D60" s="3">
        <v>5000</v>
      </c>
      <c r="E60" s="3">
        <f t="shared" si="4"/>
        <v>1500</v>
      </c>
      <c r="F60" s="9">
        <f t="shared" si="0"/>
        <v>130</v>
      </c>
      <c r="G60" s="1"/>
    </row>
    <row r="61" spans="1:7" ht="12.75">
      <c r="A61" s="1"/>
      <c r="B61" s="1" t="s">
        <v>55</v>
      </c>
      <c r="C61" s="3">
        <v>22500</v>
      </c>
      <c r="D61" s="3">
        <v>15000</v>
      </c>
      <c r="E61" s="3">
        <f t="shared" si="4"/>
        <v>7500</v>
      </c>
      <c r="F61" s="9">
        <f t="shared" si="0"/>
        <v>150</v>
      </c>
      <c r="G61" s="1"/>
    </row>
    <row r="62" spans="1:7" ht="12.75">
      <c r="A62" s="1"/>
      <c r="B62" s="1" t="s">
        <v>42</v>
      </c>
      <c r="C62" s="3">
        <v>7251.6</v>
      </c>
      <c r="D62" s="3">
        <v>5260</v>
      </c>
      <c r="E62" s="3">
        <f t="shared" si="4"/>
        <v>1991.6000000000004</v>
      </c>
      <c r="F62" s="9">
        <f t="shared" si="0"/>
        <v>137.86311787072245</v>
      </c>
      <c r="G62" s="1"/>
    </row>
    <row r="63" spans="1:7" ht="12.75">
      <c r="A63" s="1"/>
      <c r="B63" s="1" t="s">
        <v>43</v>
      </c>
      <c r="C63" s="3">
        <v>12697.345333333333</v>
      </c>
      <c r="D63" s="3">
        <v>10169.911764705881</v>
      </c>
      <c r="E63" s="3">
        <f t="shared" si="4"/>
        <v>2527.4335686274517</v>
      </c>
      <c r="F63" s="9">
        <f t="shared" si="0"/>
        <v>124.85206978293333</v>
      </c>
      <c r="G63" s="1"/>
    </row>
    <row r="64" spans="1:7" ht="12.75">
      <c r="A64" s="1"/>
      <c r="B64" s="1" t="s">
        <v>44</v>
      </c>
      <c r="C64" s="3">
        <v>5675.294666666667</v>
      </c>
      <c r="D64" s="3">
        <v>500</v>
      </c>
      <c r="E64" s="3">
        <f t="shared" si="4"/>
        <v>5175.294666666667</v>
      </c>
      <c r="F64" s="9">
        <f t="shared" si="0"/>
        <v>1135.0589333333335</v>
      </c>
      <c r="G64" s="1"/>
    </row>
    <row r="65" spans="1:7" ht="12.75">
      <c r="A65" s="1"/>
      <c r="B65" s="1" t="s">
        <v>57</v>
      </c>
      <c r="C65" s="3">
        <v>6200</v>
      </c>
      <c r="D65" s="3">
        <v>4000</v>
      </c>
      <c r="E65" s="3">
        <f t="shared" si="4"/>
        <v>2200</v>
      </c>
      <c r="F65" s="9">
        <f t="shared" si="0"/>
        <v>155</v>
      </c>
      <c r="G65" s="1"/>
    </row>
    <row r="66" spans="1:7" s="7" customFormat="1" ht="12.75">
      <c r="A66" s="4"/>
      <c r="B66" s="27" t="s">
        <v>45</v>
      </c>
      <c r="C66" s="25">
        <f>C52+C45+C39+C30+C24+C18+C8</f>
        <v>3030080.1546666664</v>
      </c>
      <c r="D66" s="25">
        <f>D52+D45+D39+D30+D24+D18+D8</f>
        <v>2714091.7332632756</v>
      </c>
      <c r="E66" s="25">
        <f>E52+E45+E39+E30+E24+E18+E8</f>
        <v>315988.421403391</v>
      </c>
      <c r="F66" s="26">
        <f t="shared" si="0"/>
        <v>111.64251073501718</v>
      </c>
      <c r="G66" s="4"/>
    </row>
    <row r="67" spans="1:7" ht="12.75">
      <c r="A67" s="1"/>
      <c r="B67" s="1"/>
      <c r="C67" s="3"/>
      <c r="D67" s="3"/>
      <c r="E67" s="3"/>
      <c r="F67" s="2"/>
      <c r="G67" s="1"/>
    </row>
    <row r="68" spans="1:7" ht="12.75">
      <c r="A68" s="1"/>
      <c r="B68" s="10" t="s">
        <v>76</v>
      </c>
      <c r="C68" s="3"/>
      <c r="D68" s="3"/>
      <c r="E68" s="3"/>
      <c r="F68" s="3"/>
      <c r="G68" s="1"/>
    </row>
    <row r="69" spans="1:7" ht="12.75">
      <c r="A69" s="1"/>
      <c r="B69" s="10" t="s">
        <v>70</v>
      </c>
      <c r="C69" s="3"/>
      <c r="D69" s="3"/>
      <c r="E69" s="3"/>
      <c r="F69" s="3"/>
      <c r="G69" s="1"/>
    </row>
    <row r="70" spans="1:7" ht="12.75">
      <c r="A70" s="1"/>
      <c r="B70" s="10" t="s">
        <v>71</v>
      </c>
      <c r="C70" s="3"/>
      <c r="D70" s="3"/>
      <c r="E70" s="3"/>
      <c r="F70" s="3"/>
      <c r="G70" s="1"/>
    </row>
    <row r="71" spans="1:7" ht="12.75">
      <c r="A71" s="1"/>
      <c r="B71" s="10" t="s">
        <v>72</v>
      </c>
      <c r="C71" s="3"/>
      <c r="D71" s="3"/>
      <c r="E71" s="3"/>
      <c r="F71" s="3"/>
      <c r="G71" s="1"/>
    </row>
    <row r="72" spans="1:7" ht="12.75">
      <c r="A72" s="1"/>
      <c r="B72" s="10" t="s">
        <v>73</v>
      </c>
      <c r="C72" s="3"/>
      <c r="D72" s="3"/>
      <c r="E72" s="3"/>
      <c r="F72" s="3"/>
      <c r="G72" s="1"/>
    </row>
    <row r="73" spans="1:7" ht="12.75">
      <c r="A73" s="1"/>
      <c r="B73" s="10" t="s">
        <v>74</v>
      </c>
      <c r="C73" s="3"/>
      <c r="D73" s="3"/>
      <c r="E73" s="3"/>
      <c r="F73" s="3"/>
      <c r="G73" s="1"/>
    </row>
    <row r="74" spans="1:7" ht="12.75">
      <c r="A74" s="1"/>
      <c r="B74" s="10" t="s">
        <v>75</v>
      </c>
      <c r="C74" s="3"/>
      <c r="D74" s="3"/>
      <c r="E74" s="3"/>
      <c r="F74" s="3"/>
      <c r="G74" s="1"/>
    </row>
    <row r="75" spans="1:7" ht="12.75">
      <c r="A75" s="1"/>
      <c r="B75" s="10" t="s">
        <v>78</v>
      </c>
      <c r="C75" s="3"/>
      <c r="D75" s="3"/>
      <c r="E75" s="3"/>
      <c r="F75" s="3"/>
      <c r="G75" s="1"/>
    </row>
    <row r="76" spans="1:7" ht="12.75">
      <c r="A76" s="1"/>
      <c r="B76" s="10" t="s">
        <v>79</v>
      </c>
      <c r="C76" s="3"/>
      <c r="D76" s="3"/>
      <c r="E76" s="3"/>
      <c r="F76" s="3"/>
      <c r="G76" s="1"/>
    </row>
    <row r="77" spans="1:7" ht="12.75">
      <c r="A77" s="1"/>
      <c r="B77" s="1"/>
      <c r="C77" s="3"/>
      <c r="D77" s="3"/>
      <c r="E77" s="3"/>
      <c r="F77" s="3"/>
      <c r="G77" s="1"/>
    </row>
    <row r="78" spans="1:7" ht="12.75">
      <c r="A78" s="1"/>
      <c r="B78" s="4" t="s">
        <v>77</v>
      </c>
      <c r="C78" s="3"/>
      <c r="D78" s="3"/>
      <c r="E78" s="3"/>
      <c r="F78" s="3"/>
      <c r="G78" s="1"/>
    </row>
    <row r="79" spans="1:7" ht="12.75">
      <c r="A79" s="1"/>
      <c r="B79" s="1"/>
      <c r="C79" s="3"/>
      <c r="D79" s="3"/>
      <c r="E79" s="3"/>
      <c r="F79" s="3"/>
      <c r="G79" s="1"/>
    </row>
    <row r="80" spans="1:7" ht="12.75">
      <c r="A80" s="1"/>
      <c r="B80" s="1"/>
      <c r="C80" s="3"/>
      <c r="D80" s="3"/>
      <c r="E80" s="3"/>
      <c r="F80" s="3"/>
      <c r="G80" s="1"/>
    </row>
    <row r="81" spans="1:7" ht="12.75">
      <c r="A81" s="1"/>
      <c r="B81" s="1"/>
      <c r="C81" s="3"/>
      <c r="D81" s="3"/>
      <c r="E81" s="3"/>
      <c r="F81" s="3"/>
      <c r="G81" s="1"/>
    </row>
    <row r="82" spans="1:7" ht="12.75">
      <c r="A82" s="1"/>
      <c r="B82" s="1"/>
      <c r="C82" s="3"/>
      <c r="D82" s="3"/>
      <c r="E82" s="3"/>
      <c r="F82" s="3"/>
      <c r="G82" s="1"/>
    </row>
    <row r="83" spans="1:7" ht="12.75">
      <c r="A83" s="1"/>
      <c r="B83" s="1"/>
      <c r="C83" s="3"/>
      <c r="D83" s="3"/>
      <c r="E83" s="3"/>
      <c r="F83" s="3"/>
      <c r="G83" s="1"/>
    </row>
    <row r="84" spans="1:7" ht="12.75">
      <c r="A84" s="1"/>
      <c r="B84" s="1"/>
      <c r="C84" s="3"/>
      <c r="D84" s="3"/>
      <c r="E84" s="3"/>
      <c r="F84" s="3"/>
      <c r="G84" s="1"/>
    </row>
    <row r="85" spans="1:7" ht="12.75">
      <c r="A85" s="1"/>
      <c r="B85" s="1"/>
      <c r="C85" s="3"/>
      <c r="D85" s="3"/>
      <c r="E85" s="3"/>
      <c r="F85" s="3"/>
      <c r="G85" s="1"/>
    </row>
    <row r="86" spans="1:7" ht="12.75">
      <c r="A86" s="1"/>
      <c r="B86" s="1"/>
      <c r="C86" s="3"/>
      <c r="D86" s="3"/>
      <c r="E86" s="3"/>
      <c r="F86" s="3"/>
      <c r="G86" s="1"/>
    </row>
    <row r="87" spans="1:7" ht="12.75">
      <c r="A87" s="1"/>
      <c r="B87" s="1"/>
      <c r="C87" s="3"/>
      <c r="D87" s="3"/>
      <c r="E87" s="3"/>
      <c r="F87" s="3"/>
      <c r="G87" s="1"/>
    </row>
    <row r="88" spans="1:7" ht="12.75">
      <c r="A88" s="1"/>
      <c r="B88" s="1"/>
      <c r="C88" s="3"/>
      <c r="D88" s="3"/>
      <c r="E88" s="3"/>
      <c r="F88" s="3"/>
      <c r="G88" s="1"/>
    </row>
    <row r="89" spans="1:7" ht="12.75">
      <c r="A89" s="1"/>
      <c r="B89" s="1"/>
      <c r="C89" s="3"/>
      <c r="D89" s="3"/>
      <c r="E89" s="3"/>
      <c r="F89" s="3"/>
      <c r="G89" s="1"/>
    </row>
    <row r="90" spans="1:7" ht="12.75">
      <c r="A90" s="1"/>
      <c r="B90" s="1"/>
      <c r="C90" s="3"/>
      <c r="D90" s="3"/>
      <c r="E90" s="3"/>
      <c r="F90" s="3"/>
      <c r="G90" s="1"/>
    </row>
    <row r="91" spans="1:7" ht="12.75">
      <c r="A91" s="1"/>
      <c r="B91" s="1"/>
      <c r="C91" s="3"/>
      <c r="D91" s="3"/>
      <c r="E91" s="3"/>
      <c r="F91" s="3"/>
      <c r="G91" s="1"/>
    </row>
    <row r="92" spans="1:7" ht="12.75">
      <c r="A92" s="1"/>
      <c r="B92" s="1"/>
      <c r="C92" s="3"/>
      <c r="D92" s="3"/>
      <c r="E92" s="3"/>
      <c r="F92" s="3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</sheetData>
  <sheetProtection/>
  <mergeCells count="1">
    <mergeCell ref="A2:G2"/>
  </mergeCells>
  <printOptions/>
  <pageMargins left="0.33" right="0.75" top="0.31496062992125984" bottom="1" header="0" footer="0"/>
  <pageSetup fitToHeight="1" fitToWidth="1" horizontalDpi="300" verticalDpi="300" orientation="portrait" paperSize="7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20.8515625" style="0" customWidth="1"/>
  </cols>
  <sheetData>
    <row r="2" ht="12.75">
      <c r="A2" s="13" t="s">
        <v>63</v>
      </c>
    </row>
    <row r="3" ht="12.75">
      <c r="A3" s="13" t="s">
        <v>64</v>
      </c>
    </row>
    <row r="4" ht="13.5" thickBot="1"/>
    <row r="5" spans="1:9" ht="18.75" customHeight="1" thickBot="1">
      <c r="A5" s="16" t="s">
        <v>65</v>
      </c>
      <c r="B5" s="21">
        <v>2012</v>
      </c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3">
        <v>2019</v>
      </c>
    </row>
    <row r="6" spans="1:9" ht="25.5" customHeight="1">
      <c r="A6" s="17" t="s">
        <v>66</v>
      </c>
      <c r="B6" s="19">
        <v>3000000</v>
      </c>
      <c r="C6" s="20">
        <v>3100000</v>
      </c>
      <c r="D6" s="20">
        <v>3300000</v>
      </c>
      <c r="E6" s="20">
        <v>3200000</v>
      </c>
      <c r="F6" s="20">
        <v>3400000</v>
      </c>
      <c r="G6" s="20">
        <v>3450000</v>
      </c>
      <c r="H6" s="20">
        <v>3500000</v>
      </c>
      <c r="I6" s="20">
        <v>3600000</v>
      </c>
    </row>
    <row r="7" spans="1:9" ht="26.25" thickBot="1">
      <c r="A7" s="18" t="s">
        <v>67</v>
      </c>
      <c r="B7" s="15">
        <v>3145700</v>
      </c>
      <c r="C7" s="14">
        <v>3239740</v>
      </c>
      <c r="D7" s="14">
        <v>3003400</v>
      </c>
      <c r="E7" s="14">
        <v>3167425</v>
      </c>
      <c r="F7" s="14">
        <v>3498700</v>
      </c>
      <c r="G7" s="14">
        <v>3697400</v>
      </c>
      <c r="H7" s="14">
        <v>3398400</v>
      </c>
      <c r="I7" s="24" t="s">
        <v>69</v>
      </c>
    </row>
    <row r="8" ht="12.75">
      <c r="A8" s="1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Hoviedo</dc:creator>
  <cp:keywords/>
  <dc:description/>
  <cp:lastModifiedBy>HOME</cp:lastModifiedBy>
  <cp:lastPrinted>2018-10-03T17:38:41Z</cp:lastPrinted>
  <dcterms:created xsi:type="dcterms:W3CDTF">2003-06-08T23:46:52Z</dcterms:created>
  <dcterms:modified xsi:type="dcterms:W3CDTF">2019-10-03T16:35:21Z</dcterms:modified>
  <cp:category/>
  <cp:version/>
  <cp:contentType/>
  <cp:contentStatus/>
</cp:coreProperties>
</file>